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PO vs Invoice (Example)" sheetId="2" state="visible" r:id="rId2"/>
    <sheet name="Billing vs Posting (Example)" sheetId="3" state="visible" r:id="rId3"/>
    <sheet name="Your Data (Template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C62F2"/>
        <bgColor rgb="001C6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8" customHeight="1">
      <c r="A1" s="1" t="inlineStr">
        <is>
          <t>PO/Invoice &amp; Billing/Posting Reconciliation Template</t>
        </is>
      </c>
    </row>
    <row r="2" ht="18" customHeight="1">
      <c r="A2" s="2" t="inlineStr"/>
    </row>
    <row r="3" ht="18" customHeight="1">
      <c r="A3" s="3" t="inlineStr">
        <is>
          <t>What this does</t>
        </is>
      </c>
    </row>
    <row r="4" ht="75" customHeight="1">
      <c r="A4" s="2" t="inlineStr">
        <is>
          <t>Compares two already-tabular line-item lists (a Source and a Target) keyed by a shared identifier column, and flags four kinds of discrepancy: a mismatch in any compare column, a line present in Source but missing from Target, and a line present in Target but not in Source. Same flag logic as AC's tested po_invoice_reconcile.py script, reimplemented as spreadsheet formulas so you never have to install or run anything.</t>
        </is>
      </c>
    </row>
    <row r="5" ht="18" customHeight="1">
      <c r="A5" s="2" t="inlineStr"/>
    </row>
    <row r="6" ht="18" customHeight="1">
      <c r="A6" s="3" t="inlineStr">
        <is>
          <t>Two worked examples included</t>
        </is>
      </c>
    </row>
    <row r="7" ht="60" customHeight="1">
      <c r="A7" s="2" t="inlineStr">
        <is>
          <t>"PO vs Invoice (Example)" and "Billing vs Posting (Example)" are pre-filled with the same planted discrepancies used in this template's own published test evidence, so you can see exactly what a mismatch, a missing line, and an unexpected line each look like before you enter your own data.</t>
        </is>
      </c>
    </row>
    <row r="8" ht="18" customHeight="1">
      <c r="A8" s="2" t="inlineStr"/>
    </row>
    <row r="9" ht="18" customHeight="1">
      <c r="A9" s="3" t="inlineStr">
        <is>
          <t>Using it on your own data</t>
        </is>
      </c>
    </row>
    <row r="10" ht="18" customHeight="1">
      <c r="A10" s="2" t="inlineStr">
        <is>
          <t>1. Duplicate the "Your Data (Template)" sheet.</t>
        </is>
      </c>
    </row>
    <row r="11" ht="30" customHeight="1">
      <c r="A11" s="2" t="inlineStr">
        <is>
          <t>2. Paste your Source list into the left table and your Target list into the right table - keep the same column layout (Key, Description, then one or more Compare columns).</t>
        </is>
      </c>
    </row>
    <row r="12" ht="30" customHeight="1">
      <c r="A12" s="2" t="inlineStr">
        <is>
          <t>3. If your key or compare column names differ, just relabel the header cells - the formulas reference columns by position, not by name, so relabeling headers doesn't break anything.</t>
        </is>
      </c>
    </row>
    <row r="13" ht="18" customHeight="1">
      <c r="A13" s="2" t="inlineStr">
        <is>
          <t>4. The Flag column fills in automatically for every row.</t>
        </is>
      </c>
    </row>
    <row r="14" ht="18" customHeight="1">
      <c r="A14" s="2" t="inlineStr"/>
    </row>
    <row r="15" ht="18" customHeight="1">
      <c r="A15" s="3" t="inlineStr">
        <is>
          <t>Scope &amp; limitations (read before relying on this for real data)</t>
        </is>
      </c>
    </row>
    <row r="16" ht="18" customHeight="1">
      <c r="A16" s="2" t="inlineStr">
        <is>
          <t>- Formulas only. No macros, no VBA, no add-ins - works in Excel and Google Sheets.</t>
        </is>
      </c>
    </row>
    <row r="17" ht="60" customHeight="1">
      <c r="A17" s="2" t="inlineStr">
        <is>
          <t>- Exact-match comparison only, same as the underlying script: differences in formatting (extra spaces, different capitalization, trailing zeros, currency symbols) will register as a mismatch even when the underlying value is really the same. Clean your key/compare columns to a consistent format before comparing.</t>
        </is>
      </c>
    </row>
    <row r="18" ht="75" customHeight="1">
      <c r="A18" s="2" t="inlineStr">
        <is>
          <t>- Each row's Flag cell shows the FIRST discrepancy found (missing-from-target checked first, then compare columns in order left to right). The underlying script can report more than one mismatch per row separately; this spreadsheet's single-cell-per-row view is a deliberate simplification for readability, not a different rule - if a row shows one flag, check all its compare columns by eye, don't assume there's only ever one difference.</t>
        </is>
      </c>
    </row>
    <row r="19" ht="30" customHeight="1">
      <c r="A19" s="2" t="inlineStr">
        <is>
          <t>- Does not extract data from PDFs. Input must already be tabular (paste from your own export, or use AC's separate PDF-to-Excel service to get there first).</t>
        </is>
      </c>
    </row>
    <row r="20" ht="18" customHeight="1">
      <c r="A20" s="2" t="inlineStr">
        <is>
          <t>- No per-buyer customization or support beyond this Instructions tab.</t>
        </is>
      </c>
    </row>
    <row r="21" ht="18" customHeight="1">
      <c r="A21" s="2" t="inlineStr"/>
    </row>
    <row r="22" ht="18" customHeight="1">
      <c r="A22" s="3" t="inlineStr">
        <is>
          <t>License</t>
        </is>
      </c>
    </row>
    <row r="23" ht="18" customHeight="1">
      <c r="A23" s="2" t="inlineStr">
        <is>
          <t>Single-machine, single-organization use. No redistribution or resale of this file itself.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7" customWidth="1" min="3" max="3"/>
    <col width="11" customWidth="1" min="4" max="4"/>
    <col width="2" customWidth="1" min="5" max="5"/>
    <col width="10" customWidth="1" min="6" max="6"/>
    <col width="18" customWidth="1" min="7" max="7"/>
    <col width="7" customWidth="1" min="8" max="8"/>
    <col width="11" customWidth="1" min="9" max="9"/>
    <col width="2" customWidth="1" min="10" max="10"/>
    <col width="20" customWidth="1" min="11" max="11"/>
  </cols>
  <sheetData>
    <row r="1">
      <c r="A1" s="4" t="inlineStr">
        <is>
          <t>SOURCE (PO-4471)</t>
        </is>
      </c>
      <c r="F1" s="4" t="inlineStr">
        <is>
          <t>TARGET (INV-9981)</t>
        </is>
      </c>
      <c r="K1" s="4" t="inlineStr">
        <is>
          <t>FLAG (Source row vs Target)</t>
        </is>
      </c>
    </row>
    <row r="2">
      <c r="A2" s="5" t="inlineStr">
        <is>
          <t>SKU</t>
        </is>
      </c>
      <c r="B2" s="5" t="inlineStr">
        <is>
          <t>Description</t>
        </is>
      </c>
      <c r="C2" s="5" t="inlineStr">
        <is>
          <t>Qty</t>
        </is>
      </c>
      <c r="D2" s="5" t="inlineStr">
        <is>
          <t>Unit Price</t>
        </is>
      </c>
      <c r="F2" s="5" t="inlineStr">
        <is>
          <t>SKU</t>
        </is>
      </c>
      <c r="G2" s="5" t="inlineStr">
        <is>
          <t>Description</t>
        </is>
      </c>
      <c r="H2" s="5" t="inlineStr">
        <is>
          <t>Qty</t>
        </is>
      </c>
      <c r="I2" s="5" t="inlineStr">
        <is>
          <t>Unit Price</t>
        </is>
      </c>
    </row>
    <row r="3">
      <c r="A3" s="6" t="inlineStr">
        <is>
          <t>A-100</t>
        </is>
      </c>
      <c r="B3" s="6" t="inlineStr">
        <is>
          <t>Control widget</t>
        </is>
      </c>
      <c r="C3" s="6" t="n">
        <v>5</v>
      </c>
      <c r="D3" s="6" t="n">
        <v>10</v>
      </c>
      <c r="F3" s="6" t="inlineStr">
        <is>
          <t>A-100</t>
        </is>
      </c>
      <c r="G3" s="6" t="inlineStr">
        <is>
          <t>Control widget</t>
        </is>
      </c>
      <c r="H3" s="6" t="n">
        <v>5</v>
      </c>
      <c r="I3" s="6" t="n">
        <v>10</v>
      </c>
      <c r="K3" s="6">
        <f>IF(COUNTIF($F$3:$F$5,A3)=0,"MISSING_FROM_TARGET",IF(XLOOKUP(A3,$F$3:$F$5,$H$3:$H$5)&lt;&gt;C3,"QTY_MISMATCH",IF(XLOOKUP(A3,$F$3:$F$5,$I$3:$I$5)&lt;&gt;D3,"UNIT_PRICE_MISMATCH","")))</f>
        <v/>
      </c>
    </row>
    <row r="4">
      <c r="A4" s="6" t="inlineStr">
        <is>
          <t>B-205</t>
        </is>
      </c>
      <c r="B4" s="6" t="inlineStr">
        <is>
          <t>Widget bracket</t>
        </is>
      </c>
      <c r="C4" s="6" t="n">
        <v>3</v>
      </c>
      <c r="D4" s="6" t="n">
        <v>8</v>
      </c>
      <c r="F4" s="6" t="inlineStr">
        <is>
          <t>B-205</t>
        </is>
      </c>
      <c r="G4" s="6" t="inlineStr">
        <is>
          <t>Widget bracket</t>
        </is>
      </c>
      <c r="H4" s="6" t="n">
        <v>2</v>
      </c>
      <c r="I4" s="6" t="n">
        <v>8</v>
      </c>
      <c r="K4" s="6">
        <f>IF(COUNTIF($F$3:$F$5,A4)=0,"MISSING_FROM_TARGET",IF(XLOOKUP(A4,$F$3:$F$5,$H$3:$H$5)&lt;&gt;C4,"QTY_MISMATCH",IF(XLOOKUP(A4,$F$3:$F$5,$I$3:$I$5)&lt;&gt;D4,"UNIT_PRICE_MISMATCH","")))</f>
        <v/>
      </c>
    </row>
    <row r="5">
      <c r="A5" s="6" t="inlineStr">
        <is>
          <t>C-310</t>
        </is>
      </c>
      <c r="B5" s="6" t="inlineStr">
        <is>
          <t>Steel hinge</t>
        </is>
      </c>
      <c r="C5" s="6" t="n">
        <v>4</v>
      </c>
      <c r="D5" s="6" t="n">
        <v>4.5</v>
      </c>
      <c r="F5" s="6" t="inlineStr">
        <is>
          <t>C-310</t>
        </is>
      </c>
      <c r="G5" s="6" t="inlineStr">
        <is>
          <t>Steel hinge</t>
        </is>
      </c>
      <c r="H5" s="6" t="n">
        <v>4</v>
      </c>
      <c r="I5" s="6" t="n">
        <v>4.75</v>
      </c>
      <c r="K5" s="6">
        <f>IF(COUNTIF($F$3:$F$5,A5)=0,"MISSING_FROM_TARGET",IF(XLOOKUP(A5,$F$3:$F$5,$H$3:$H$5)&lt;&gt;C5,"QTY_MISMATCH",IF(XLOOKUP(A5,$F$3:$F$5,$I$3:$I$5)&lt;&gt;D5,"UNIT_PRICE_MISMATCH","")))</f>
        <v/>
      </c>
    </row>
    <row r="6">
      <c r="A6" s="6" t="inlineStr">
        <is>
          <t>D-420</t>
        </is>
      </c>
      <c r="B6" s="6" t="inlineStr">
        <is>
          <t>Cable tie pack</t>
        </is>
      </c>
      <c r="C6" s="6" t="n">
        <v>6</v>
      </c>
      <c r="D6" s="6" t="n">
        <v>3.2</v>
      </c>
      <c r="K6" s="6">
        <f>IF(COUNTIF($F$3:$F$5,A6)=0,"MISSING_FROM_TARGET",IF(XLOOKUP(A6,$F$3:$F$5,$H$3:$H$5)&lt;&gt;C6,"QTY_MISMATCH",IF(XLOOKUP(A6,$F$3:$F$5,$I$3:$I$5)&lt;&gt;D6,"UNIT_PRICE_MISMATCH","")))</f>
        <v/>
      </c>
    </row>
    <row r="8">
      <c r="A8" s="4" t="inlineStr">
        <is>
          <t>TARGET rows not in SOURCE (NOT_IN_SOURCE)</t>
        </is>
      </c>
    </row>
    <row r="9">
      <c r="A9" s="5" t="inlineStr">
        <is>
          <t>SKU</t>
        </is>
      </c>
      <c r="B9" s="5" t="inlineStr">
        <is>
          <t>Flag</t>
        </is>
      </c>
    </row>
    <row r="10">
      <c r="A10" s="6" t="inlineStr">
        <is>
          <t>A-100</t>
        </is>
      </c>
      <c r="B10" s="6">
        <f>IF(COUNTIF($A$3:$A$6,A10)=0,"NOT_IN_SOURCE","")</f>
        <v/>
      </c>
    </row>
    <row r="11">
      <c r="A11" s="6" t="inlineStr">
        <is>
          <t>B-205</t>
        </is>
      </c>
      <c r="B11" s="6">
        <f>IF(COUNTIF($A$3:$A$6,A11)=0,"NOT_IN_SOURCE","")</f>
        <v/>
      </c>
    </row>
    <row r="12">
      <c r="A12" s="6" t="inlineStr">
        <is>
          <t>C-310</t>
        </is>
      </c>
      <c r="B12" s="6">
        <f>IF(COUNTIF($A$3:$A$6,A12)=0,"NOT_IN_SOURCE","")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0" customWidth="1" min="3" max="3"/>
    <col width="2" customWidth="1" min="4" max="4"/>
    <col width="2" customWidth="1" min="5" max="5"/>
    <col width="12" customWidth="1" min="6" max="6"/>
    <col width="32" customWidth="1" min="7" max="7"/>
    <col width="10" customWidth="1" min="8" max="8"/>
    <col width="2" customWidth="1" min="9" max="9"/>
    <col width="2" customWidth="1" min="10" max="10"/>
    <col width="20" customWidth="1" min="11" max="11"/>
  </cols>
  <sheetData>
    <row r="1">
      <c r="A1" s="4" t="inlineStr">
        <is>
          <t>SOURCE (Charge Sheet)</t>
        </is>
      </c>
      <c r="F1" s="4" t="inlineStr">
        <is>
          <t>TARGET (Billing Statement)</t>
        </is>
      </c>
      <c r="K1" s="4" t="inlineStr">
        <is>
          <t>FLAG (Source row vs Target)</t>
        </is>
      </c>
    </row>
    <row r="2">
      <c r="A2" s="5" t="inlineStr">
        <is>
          <t>Charge Code</t>
        </is>
      </c>
      <c r="B2" s="5" t="inlineStr">
        <is>
          <t>Description</t>
        </is>
      </c>
      <c r="C2" s="5" t="inlineStr">
        <is>
          <t>Amount</t>
        </is>
      </c>
      <c r="F2" s="5" t="inlineStr">
        <is>
          <t>Charge Code</t>
        </is>
      </c>
      <c r="G2" s="5" t="inlineStr">
        <is>
          <t>Description</t>
        </is>
      </c>
      <c r="H2" s="5" t="inlineStr">
        <is>
          <t>Amount</t>
        </is>
      </c>
    </row>
    <row r="3">
      <c r="A3" s="6" t="inlineStr">
        <is>
          <t>CHG-1001</t>
        </is>
      </c>
      <c r="B3" s="6" t="inlineStr">
        <is>
          <t>Office visit - established patient</t>
        </is>
      </c>
      <c r="C3" s="6" t="n">
        <v>125</v>
      </c>
      <c r="F3" s="6" t="inlineStr">
        <is>
          <t>CHG-1001</t>
        </is>
      </c>
      <c r="G3" s="6" t="inlineStr">
        <is>
          <t>Office visit - established patient</t>
        </is>
      </c>
      <c r="H3" s="6" t="n">
        <v>125</v>
      </c>
      <c r="K3" s="6">
        <f>IF(COUNTIF($F$3:$F$7,A3)=0,"MISSING_FROM_TARGET",IF(XLOOKUP(A3,$F$3:$F$7,$H$3:$H$7)&lt;&gt;C3,"AMOUNT_MISMATCH",""))</f>
        <v/>
      </c>
    </row>
    <row r="4">
      <c r="A4" s="6" t="inlineStr">
        <is>
          <t>CHG-1002</t>
        </is>
      </c>
      <c r="B4" s="6" t="inlineStr">
        <is>
          <t>Lab panel - basic metabolic</t>
        </is>
      </c>
      <c r="C4" s="6" t="n">
        <v>45</v>
      </c>
      <c r="F4" s="6" t="inlineStr">
        <is>
          <t>CHG-1002</t>
        </is>
      </c>
      <c r="G4" s="6" t="inlineStr">
        <is>
          <t>Lab panel - basic metabolic</t>
        </is>
      </c>
      <c r="H4" s="6" t="n">
        <v>55</v>
      </c>
      <c r="K4" s="6">
        <f>IF(COUNTIF($F$3:$F$7,A4)=0,"MISSING_FROM_TARGET",IF(XLOOKUP(A4,$F$3:$F$7,$H$3:$H$7)&lt;&gt;C4,"AMOUNT_MISMATCH",""))</f>
        <v/>
      </c>
    </row>
    <row r="5">
      <c r="A5" s="6" t="inlineStr">
        <is>
          <t>CHG-1003</t>
        </is>
      </c>
      <c r="B5" s="6" t="inlineStr">
        <is>
          <t>X-ray - single view</t>
        </is>
      </c>
      <c r="C5" s="6" t="n">
        <v>80</v>
      </c>
      <c r="F5" s="6" t="inlineStr">
        <is>
          <t>CHG-1003</t>
        </is>
      </c>
      <c r="G5" s="6" t="inlineStr">
        <is>
          <t>X-ray - single view</t>
        </is>
      </c>
      <c r="H5" s="6" t="n">
        <v>80</v>
      </c>
      <c r="K5" s="6">
        <f>IF(COUNTIF($F$3:$F$7,A5)=0,"MISSING_FROM_TARGET",IF(XLOOKUP(A5,$F$3:$F$7,$H$3:$H$7)&lt;&gt;C5,"AMOUNT_MISMATCH",""))</f>
        <v/>
      </c>
    </row>
    <row r="6">
      <c r="A6" s="6" t="inlineStr">
        <is>
          <t>CHG-1004</t>
        </is>
      </c>
      <c r="B6" s="6" t="inlineStr">
        <is>
          <t>Injection administration</t>
        </is>
      </c>
      <c r="C6" s="6" t="n">
        <v>20</v>
      </c>
      <c r="F6" s="6" t="inlineStr">
        <is>
          <t>CHG-1005</t>
        </is>
      </c>
      <c r="G6" s="6" t="inlineStr">
        <is>
          <t>Physical therapy session</t>
        </is>
      </c>
      <c r="H6" s="6" t="n">
        <v>95</v>
      </c>
      <c r="K6" s="6">
        <f>IF(COUNTIF($F$3:$F$7,A6)=0,"MISSING_FROM_TARGET",IF(XLOOKUP(A6,$F$3:$F$7,$H$3:$H$7)&lt;&gt;C6,"AMOUNT_MISMATCH",""))</f>
        <v/>
      </c>
    </row>
    <row r="7">
      <c r="A7" s="6" t="inlineStr">
        <is>
          <t>CHG-1005</t>
        </is>
      </c>
      <c r="B7" s="6" t="inlineStr">
        <is>
          <t>Physical therapy session</t>
        </is>
      </c>
      <c r="C7" s="6" t="n">
        <v>95</v>
      </c>
      <c r="F7" s="6" t="inlineStr">
        <is>
          <t>CHG-1006</t>
        </is>
      </c>
      <c r="G7" s="6" t="inlineStr">
        <is>
          <t>Wound care supplies</t>
        </is>
      </c>
      <c r="H7" s="6" t="n">
        <v>30</v>
      </c>
      <c r="K7" s="6">
        <f>IF(COUNTIF($F$3:$F$7,A7)=0,"MISSING_FROM_TARGET",IF(XLOOKUP(A7,$F$3:$F$7,$H$3:$H$7)&lt;&gt;C7,"AMOUNT_MISMATCH",""))</f>
        <v/>
      </c>
    </row>
    <row r="10">
      <c r="A10" s="4" t="inlineStr">
        <is>
          <t>TARGET rows not in SOURCE (NOT_IN_SOURCE)</t>
        </is>
      </c>
    </row>
    <row r="11">
      <c r="A11" s="5" t="inlineStr">
        <is>
          <t>Charge Code</t>
        </is>
      </c>
      <c r="B11" s="5" t="inlineStr">
        <is>
          <t>Flag</t>
        </is>
      </c>
    </row>
    <row r="12">
      <c r="A12" s="6" t="inlineStr">
        <is>
          <t>CHG-1001</t>
        </is>
      </c>
      <c r="B12" s="6">
        <f>IF(COUNTIF($A$3:$A$7,A12)=0,"NOT_IN_SOURCE","")</f>
        <v/>
      </c>
    </row>
    <row r="13">
      <c r="A13" s="6" t="inlineStr">
        <is>
          <t>CHG-1002</t>
        </is>
      </c>
      <c r="B13" s="6">
        <f>IF(COUNTIF($A$3:$A$7,A13)=0,"NOT_IN_SOURCE","")</f>
        <v/>
      </c>
    </row>
    <row r="14">
      <c r="A14" s="6" t="inlineStr">
        <is>
          <t>CHG-1003</t>
        </is>
      </c>
      <c r="B14" s="6">
        <f>IF(COUNTIF($A$3:$A$7,A14)=0,"NOT_IN_SOURCE","")</f>
        <v/>
      </c>
    </row>
    <row r="15">
      <c r="A15" s="6" t="inlineStr">
        <is>
          <t>CHG-1005</t>
        </is>
      </c>
      <c r="B15" s="6">
        <f>IF(COUNTIF($A$3:$A$7,A15)=0,"NOT_IN_SOURCE","")</f>
        <v/>
      </c>
    </row>
    <row r="16">
      <c r="A16" s="6" t="inlineStr">
        <is>
          <t>CHG-1006</t>
        </is>
      </c>
      <c r="B16" s="6">
        <f>IF(COUNTIF($A$3:$A$7,A16)=0,"NOT_IN_SOURCE","")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0" customWidth="1" min="4" max="4"/>
    <col width="2" customWidth="1" min="5" max="5"/>
    <col width="10" customWidth="1" min="6" max="6"/>
    <col width="18" customWidth="1" min="7" max="7"/>
    <col width="10" customWidth="1" min="8" max="8"/>
    <col width="10" customWidth="1" min="9" max="9"/>
    <col width="2" customWidth="1" min="10" max="10"/>
    <col width="20" customWidth="1" min="11" max="11"/>
  </cols>
  <sheetData>
    <row r="1">
      <c r="A1" s="4" t="inlineStr">
        <is>
          <t>SOURCE (paste your data here)</t>
        </is>
      </c>
      <c r="F1" s="4" t="inlineStr">
        <is>
          <t>TARGET (paste your data here)</t>
        </is>
      </c>
      <c r="K1" s="4" t="inlineStr">
        <is>
          <t>FLAG</t>
        </is>
      </c>
    </row>
    <row r="2">
      <c r="A2" s="5" t="inlineStr">
        <is>
          <t>Key</t>
        </is>
      </c>
      <c r="B2" s="5" t="inlineStr">
        <is>
          <t>Description</t>
        </is>
      </c>
      <c r="C2" s="5" t="inlineStr">
        <is>
          <t>Compare 1</t>
        </is>
      </c>
      <c r="D2" s="5" t="inlineStr">
        <is>
          <t>Compare 2</t>
        </is>
      </c>
      <c r="F2" s="5" t="inlineStr">
        <is>
          <t>Key</t>
        </is>
      </c>
      <c r="G2" s="5" t="inlineStr">
        <is>
          <t>Description</t>
        </is>
      </c>
      <c r="H2" s="5" t="inlineStr">
        <is>
          <t>Compare 1</t>
        </is>
      </c>
      <c r="I2" s="5" t="inlineStr">
        <is>
          <t>Compare 2</t>
        </is>
      </c>
    </row>
    <row r="3">
      <c r="K3">
        <f>IF(A3="","",IF(COUNTIF($F$3:$F$22,A3)=0,"MISSING_FROM_TARGET",IF(XLOOKUP(A3,$F$3:$F$22,$H$3:$H$22)&lt;&gt;C3,"COMPARE_1_MISMATCH",IF(XLOOKUP(A3,$F$3:$F$22,$I$3:$I$22)&lt;&gt;D3,"COMPARE_2_MISMATCH",""))))</f>
        <v/>
      </c>
    </row>
    <row r="4">
      <c r="K4">
        <f>IF(A4="","",IF(COUNTIF($F$3:$F$22,A4)=0,"MISSING_FROM_TARGET",IF(XLOOKUP(A4,$F$3:$F$22,$H$3:$H$22)&lt;&gt;C4,"COMPARE_1_MISMATCH",IF(XLOOKUP(A4,$F$3:$F$22,$I$3:$I$22)&lt;&gt;D4,"COMPARE_2_MISMATCH",""))))</f>
        <v/>
      </c>
    </row>
    <row r="5">
      <c r="K5">
        <f>IF(A5="","",IF(COUNTIF($F$3:$F$22,A5)=0,"MISSING_FROM_TARGET",IF(XLOOKUP(A5,$F$3:$F$22,$H$3:$H$22)&lt;&gt;C5,"COMPARE_1_MISMATCH",IF(XLOOKUP(A5,$F$3:$F$22,$I$3:$I$22)&lt;&gt;D5,"COMPARE_2_MISMATCH",""))))</f>
        <v/>
      </c>
    </row>
    <row r="6">
      <c r="K6">
        <f>IF(A6="","",IF(COUNTIF($F$3:$F$22,A6)=0,"MISSING_FROM_TARGET",IF(XLOOKUP(A6,$F$3:$F$22,$H$3:$H$22)&lt;&gt;C6,"COMPARE_1_MISMATCH",IF(XLOOKUP(A6,$F$3:$F$22,$I$3:$I$22)&lt;&gt;D6,"COMPARE_2_MISMATCH",""))))</f>
        <v/>
      </c>
    </row>
    <row r="7">
      <c r="K7">
        <f>IF(A7="","",IF(COUNTIF($F$3:$F$22,A7)=0,"MISSING_FROM_TARGET",IF(XLOOKUP(A7,$F$3:$F$22,$H$3:$H$22)&lt;&gt;C7,"COMPARE_1_MISMATCH",IF(XLOOKUP(A7,$F$3:$F$22,$I$3:$I$22)&lt;&gt;D7,"COMPARE_2_MISMATCH",""))))</f>
        <v/>
      </c>
    </row>
    <row r="8">
      <c r="K8">
        <f>IF(A8="","",IF(COUNTIF($F$3:$F$22,A8)=0,"MISSING_FROM_TARGET",IF(XLOOKUP(A8,$F$3:$F$22,$H$3:$H$22)&lt;&gt;C8,"COMPARE_1_MISMATCH",IF(XLOOKUP(A8,$F$3:$F$22,$I$3:$I$22)&lt;&gt;D8,"COMPARE_2_MISMATCH",""))))</f>
        <v/>
      </c>
    </row>
    <row r="9">
      <c r="K9">
        <f>IF(A9="","",IF(COUNTIF($F$3:$F$22,A9)=0,"MISSING_FROM_TARGET",IF(XLOOKUP(A9,$F$3:$F$22,$H$3:$H$22)&lt;&gt;C9,"COMPARE_1_MISMATCH",IF(XLOOKUP(A9,$F$3:$F$22,$I$3:$I$22)&lt;&gt;D9,"COMPARE_2_MISMATCH",""))))</f>
        <v/>
      </c>
    </row>
    <row r="10">
      <c r="K10">
        <f>IF(A10="","",IF(COUNTIF($F$3:$F$22,A10)=0,"MISSING_FROM_TARGET",IF(XLOOKUP(A10,$F$3:$F$22,$H$3:$H$22)&lt;&gt;C10,"COMPARE_1_MISMATCH",IF(XLOOKUP(A10,$F$3:$F$22,$I$3:$I$22)&lt;&gt;D10,"COMPARE_2_MISMATCH",""))))</f>
        <v/>
      </c>
    </row>
    <row r="11">
      <c r="K11">
        <f>IF(A11="","",IF(COUNTIF($F$3:$F$22,A11)=0,"MISSING_FROM_TARGET",IF(XLOOKUP(A11,$F$3:$F$22,$H$3:$H$22)&lt;&gt;C11,"COMPARE_1_MISMATCH",IF(XLOOKUP(A11,$F$3:$F$22,$I$3:$I$22)&lt;&gt;D11,"COMPARE_2_MISMATCH",""))))</f>
        <v/>
      </c>
    </row>
    <row r="12">
      <c r="K12">
        <f>IF(A12="","",IF(COUNTIF($F$3:$F$22,A12)=0,"MISSING_FROM_TARGET",IF(XLOOKUP(A12,$F$3:$F$22,$H$3:$H$22)&lt;&gt;C12,"COMPARE_1_MISMATCH",IF(XLOOKUP(A12,$F$3:$F$22,$I$3:$I$22)&lt;&gt;D12,"COMPARE_2_MISMATCH",""))))</f>
        <v/>
      </c>
    </row>
    <row r="13">
      <c r="K13">
        <f>IF(A13="","",IF(COUNTIF($F$3:$F$22,A13)=0,"MISSING_FROM_TARGET",IF(XLOOKUP(A13,$F$3:$F$22,$H$3:$H$22)&lt;&gt;C13,"COMPARE_1_MISMATCH",IF(XLOOKUP(A13,$F$3:$F$22,$I$3:$I$22)&lt;&gt;D13,"COMPARE_2_MISMATCH",""))))</f>
        <v/>
      </c>
    </row>
    <row r="14">
      <c r="K14">
        <f>IF(A14="","",IF(COUNTIF($F$3:$F$22,A14)=0,"MISSING_FROM_TARGET",IF(XLOOKUP(A14,$F$3:$F$22,$H$3:$H$22)&lt;&gt;C14,"COMPARE_1_MISMATCH",IF(XLOOKUP(A14,$F$3:$F$22,$I$3:$I$22)&lt;&gt;D14,"COMPARE_2_MISMATCH",""))))</f>
        <v/>
      </c>
    </row>
    <row r="15">
      <c r="K15">
        <f>IF(A15="","",IF(COUNTIF($F$3:$F$22,A15)=0,"MISSING_FROM_TARGET",IF(XLOOKUP(A15,$F$3:$F$22,$H$3:$H$22)&lt;&gt;C15,"COMPARE_1_MISMATCH",IF(XLOOKUP(A15,$F$3:$F$22,$I$3:$I$22)&lt;&gt;D15,"COMPARE_2_MISMATCH",""))))</f>
        <v/>
      </c>
    </row>
    <row r="16">
      <c r="K16">
        <f>IF(A16="","",IF(COUNTIF($F$3:$F$22,A16)=0,"MISSING_FROM_TARGET",IF(XLOOKUP(A16,$F$3:$F$22,$H$3:$H$22)&lt;&gt;C16,"COMPARE_1_MISMATCH",IF(XLOOKUP(A16,$F$3:$F$22,$I$3:$I$22)&lt;&gt;D16,"COMPARE_2_MISMATCH",""))))</f>
        <v/>
      </c>
    </row>
    <row r="17">
      <c r="K17">
        <f>IF(A17="","",IF(COUNTIF($F$3:$F$22,A17)=0,"MISSING_FROM_TARGET",IF(XLOOKUP(A17,$F$3:$F$22,$H$3:$H$22)&lt;&gt;C17,"COMPARE_1_MISMATCH",IF(XLOOKUP(A17,$F$3:$F$22,$I$3:$I$22)&lt;&gt;D17,"COMPARE_2_MISMATCH",""))))</f>
        <v/>
      </c>
    </row>
    <row r="18">
      <c r="K18">
        <f>IF(A18="","",IF(COUNTIF($F$3:$F$22,A18)=0,"MISSING_FROM_TARGET",IF(XLOOKUP(A18,$F$3:$F$22,$H$3:$H$22)&lt;&gt;C18,"COMPARE_1_MISMATCH",IF(XLOOKUP(A18,$F$3:$F$22,$I$3:$I$22)&lt;&gt;D18,"COMPARE_2_MISMATCH",""))))</f>
        <v/>
      </c>
    </row>
    <row r="19">
      <c r="K19">
        <f>IF(A19="","",IF(COUNTIF($F$3:$F$22,A19)=0,"MISSING_FROM_TARGET",IF(XLOOKUP(A19,$F$3:$F$22,$H$3:$H$22)&lt;&gt;C19,"COMPARE_1_MISMATCH",IF(XLOOKUP(A19,$F$3:$F$22,$I$3:$I$22)&lt;&gt;D19,"COMPARE_2_MISMATCH",""))))</f>
        <v/>
      </c>
    </row>
    <row r="20">
      <c r="K20">
        <f>IF(A20="","",IF(COUNTIF($F$3:$F$22,A20)=0,"MISSING_FROM_TARGET",IF(XLOOKUP(A20,$F$3:$F$22,$H$3:$H$22)&lt;&gt;C20,"COMPARE_1_MISMATCH",IF(XLOOKUP(A20,$F$3:$F$22,$I$3:$I$22)&lt;&gt;D20,"COMPARE_2_MISMATCH",""))))</f>
        <v/>
      </c>
    </row>
    <row r="21">
      <c r="K21">
        <f>IF(A21="","",IF(COUNTIF($F$3:$F$22,A21)=0,"MISSING_FROM_TARGET",IF(XLOOKUP(A21,$F$3:$F$22,$H$3:$H$22)&lt;&gt;C21,"COMPARE_1_MISMATCH",IF(XLOOKUP(A21,$F$3:$F$22,$I$3:$I$22)&lt;&gt;D21,"COMPARE_2_MISMATCH",""))))</f>
        <v/>
      </c>
    </row>
    <row r="22">
      <c r="K22">
        <f>IF(A22="","",IF(COUNTIF($F$3:$F$22,A22)=0,"MISSING_FROM_TARGET",IF(XLOOKUP(A22,$F$3:$F$22,$H$3:$H$22)&lt;&gt;C22,"COMPARE_1_MISMATCH",IF(XLOOKUP(A22,$F$3:$F$22,$I$3:$I$22)&lt;&gt;D22,"COMPARE_2_MISMATCH",""))))</f>
        <v/>
      </c>
    </row>
    <row r="26">
      <c r="A26" s="4" t="inlineStr">
        <is>
          <t>TARGET rows not in SOURCE (NOT_IN_SOURCE)</t>
        </is>
      </c>
    </row>
    <row r="27">
      <c r="A27" s="5" t="inlineStr">
        <is>
          <t>Key</t>
        </is>
      </c>
      <c r="B27" s="5" t="inlineStr">
        <is>
          <t>Flag</t>
        </is>
      </c>
    </row>
    <row r="28">
      <c r="B28">
        <f>IF(A28="","",IF(COUNTIF($A$3:$A$22,A28)=0,"NOT_IN_SOURCE",""))</f>
        <v/>
      </c>
    </row>
    <row r="29">
      <c r="B29">
        <f>IF(A29="","",IF(COUNTIF($A$3:$A$22,A29)=0,"NOT_IN_SOURCE",""))</f>
        <v/>
      </c>
    </row>
    <row r="30">
      <c r="B30">
        <f>IF(A30="","",IF(COUNTIF($A$3:$A$22,A30)=0,"NOT_IN_SOURCE",""))</f>
        <v/>
      </c>
    </row>
    <row r="31">
      <c r="B31">
        <f>IF(A31="","",IF(COUNTIF($A$3:$A$22,A31)=0,"NOT_IN_SOURCE",""))</f>
        <v/>
      </c>
    </row>
    <row r="32">
      <c r="B32">
        <f>IF(A32="","",IF(COUNTIF($A$3:$A$22,A32)=0,"NOT_IN_SOURCE",""))</f>
        <v/>
      </c>
    </row>
    <row r="33">
      <c r="B33">
        <f>IF(A33="","",IF(COUNTIF($A$3:$A$22,A33)=0,"NOT_IN_SOURCE",""))</f>
        <v/>
      </c>
    </row>
    <row r="34">
      <c r="B34">
        <f>IF(A34="","",IF(COUNTIF($A$3:$A$22,A34)=0,"NOT_IN_SOURCE",""))</f>
        <v/>
      </c>
    </row>
    <row r="35">
      <c r="B35">
        <f>IF(A35="","",IF(COUNTIF($A$3:$A$22,A35)=0,"NOT_IN_SOURCE",""))</f>
        <v/>
      </c>
    </row>
    <row r="36">
      <c r="B36">
        <f>IF(A36="","",IF(COUNTIF($A$3:$A$22,A36)=0,"NOT_IN_SOURCE",""))</f>
        <v/>
      </c>
    </row>
    <row r="37">
      <c r="B37">
        <f>IF(A37="","",IF(COUNTIF($A$3:$A$22,A37)=0,"NOT_IN_SOURCE",""))</f>
        <v/>
      </c>
    </row>
    <row r="38">
      <c r="B38">
        <f>IF(A38="","",IF(COUNTIF($A$3:$A$22,A38)=0,"NOT_IN_SOURCE",""))</f>
        <v/>
      </c>
    </row>
    <row r="39">
      <c r="B39">
        <f>IF(A39="","",IF(COUNTIF($A$3:$A$22,A39)=0,"NOT_IN_SOURCE",""))</f>
        <v/>
      </c>
    </row>
    <row r="40">
      <c r="B40">
        <f>IF(A40="","",IF(COUNTIF($A$3:$A$22,A40)=0,"NOT_IN_SOURCE",""))</f>
        <v/>
      </c>
    </row>
    <row r="41">
      <c r="B41">
        <f>IF(A41="","",IF(COUNTIF($A$3:$A$22,A41)=0,"NOT_IN_SOURCE",""))</f>
        <v/>
      </c>
    </row>
    <row r="42">
      <c r="B42">
        <f>IF(A42="","",IF(COUNTIF($A$3:$A$22,A42)=0,"NOT_IN_SOURCE",""))</f>
        <v/>
      </c>
    </row>
    <row r="43">
      <c r="B43">
        <f>IF(A43="","",IF(COUNTIF($A$3:$A$22,A43)=0,"NOT_IN_SOURCE",""))</f>
        <v/>
      </c>
    </row>
    <row r="44">
      <c r="B44">
        <f>IF(A44="","",IF(COUNTIF($A$3:$A$22,A44)=0,"NOT_IN_SOURCE",""))</f>
        <v/>
      </c>
    </row>
    <row r="45">
      <c r="B45">
        <f>IF(A45="","",IF(COUNTIF($A$3:$A$22,A45)=0,"NOT_IN_SOURCE",""))</f>
        <v/>
      </c>
    </row>
    <row r="46">
      <c r="B46">
        <f>IF(A46="","",IF(COUNTIF($A$3:$A$22,A46)=0,"NOT_IN_SOURCE",""))</f>
        <v/>
      </c>
    </row>
    <row r="47">
      <c r="B47">
        <f>IF(A47="","",IF(COUNTIF($A$3:$A$22,A47)=0,"NOT_IN_SOURCE",""))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2026-08-30T14:57:37Z</dcterms:created>
  <dcterms:modified xsi:type="dcterms:W3CDTF">2026-08-30T14:58:12Z</dcterms:modified>
</cp:coreProperties>
</file>